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1101\AppData\Local\Microsoft\Windows\INetCache\Content.Outlook\CK5215A7\"/>
    </mc:Choice>
  </mc:AlternateContent>
  <xr:revisionPtr revIDLastSave="0" documentId="13_ncr:1_{A78F9551-7BF6-458B-BAD2-7EF30D332726}" xr6:coauthVersionLast="45" xr6:coauthVersionMax="45" xr10:uidLastSave="{00000000-0000-0000-0000-000000000000}"/>
  <bookViews>
    <workbookView xWindow="-120" yWindow="-120" windowWidth="19440" windowHeight="10440" xr2:uid="{29B92D44-3194-4B80-847B-4396EF878548}"/>
  </bookViews>
  <sheets>
    <sheet name="RECENSEMENT EFFECTIF PLAN JE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H63" i="1"/>
  <c r="H52" i="1"/>
  <c r="H48" i="1"/>
  <c r="H42" i="1"/>
  <c r="H31" i="1"/>
  <c r="H23" i="1"/>
  <c r="H18" i="1"/>
  <c r="H6" i="1"/>
  <c r="H66" i="1" l="1"/>
</calcChain>
</file>

<file path=xl/sharedStrings.xml><?xml version="1.0" encoding="utf-8"?>
<sst xmlns="http://schemas.openxmlformats.org/spreadsheetml/2006/main" count="250" uniqueCount="193">
  <si>
    <t xml:space="preserve">Lot 
</t>
  </si>
  <si>
    <t xml:space="preserve">
Intitulé </t>
  </si>
  <si>
    <t xml:space="preserve">Numéro de marché EOS </t>
  </si>
  <si>
    <t xml:space="preserve">Intitulé </t>
  </si>
  <si>
    <t>Durée parcours (heures)</t>
  </si>
  <si>
    <t>TOTAL Places supplémentaires Plan Jeunes 21-22</t>
  </si>
  <si>
    <t>MÉTIERS DE LA FIBRE OPTIQUE</t>
  </si>
  <si>
    <t>202001S2202201</t>
  </si>
  <si>
    <t xml:space="preserve">Raccordeur abonné client fibre </t>
  </si>
  <si>
    <t>202001S2302301</t>
  </si>
  <si>
    <t>202001S2402401</t>
  </si>
  <si>
    <t>202001S3103101</t>
  </si>
  <si>
    <t>Technicien d'intervention réseaux  mobile</t>
  </si>
  <si>
    <t xml:space="preserve">SOUS TOTAL  </t>
  </si>
  <si>
    <t>MS</t>
  </si>
  <si>
    <t>202007S0500501</t>
  </si>
  <si>
    <t>Data Analyst Métropole de Lyon</t>
  </si>
  <si>
    <t>202008S2602601</t>
  </si>
  <si>
    <t>Développeur web et applications Mobiles Métropole de Lyon</t>
  </si>
  <si>
    <t>202008S2602602</t>
  </si>
  <si>
    <t>MÉTIERS DE LA PROGRAMMATION ET DU DÉVELOPPEMENT</t>
  </si>
  <si>
    <t>202008S2602603</t>
  </si>
  <si>
    <t>202008S2602604</t>
  </si>
  <si>
    <t>202008S2802801</t>
  </si>
  <si>
    <t>Développeur Full Stack Métropole de Lyon</t>
  </si>
  <si>
    <t>202008S3003001</t>
  </si>
  <si>
    <t>Dév, web et applications mobiles (Téléprésentiel ou classe virtuelle)</t>
  </si>
  <si>
    <t>202008S3303301</t>
  </si>
  <si>
    <t>Concepteur développeur nouvelles technologies - Puy de Dôme</t>
  </si>
  <si>
    <t>MÉTIERS DES RÉSEAUX SOCIAUX</t>
  </si>
  <si>
    <t>202009S1201201</t>
  </si>
  <si>
    <t>Chef De Projet Digital  Isère</t>
  </si>
  <si>
    <t>202009S1201202</t>
  </si>
  <si>
    <t>Chef De Projet Digital Métropole de Lyon</t>
  </si>
  <si>
    <t>MÉTIERS DE LA STRATÉGIE NUMÉRIQUE</t>
  </si>
  <si>
    <t>202010S0800801</t>
  </si>
  <si>
    <t>Consultant ERP Métropole de Lyon</t>
  </si>
  <si>
    <t>MÉTIERS DU THERMALISME</t>
  </si>
  <si>
    <t>202012S0500501</t>
  </si>
  <si>
    <t xml:space="preserve">Hydro balnéologue  </t>
  </si>
  <si>
    <t>202012S0600601</t>
  </si>
  <si>
    <t xml:space="preserve">Agent Thermal  </t>
  </si>
  <si>
    <t>202012S0700701</t>
  </si>
  <si>
    <t>202012S0800801</t>
  </si>
  <si>
    <t>MÉTIERS DU SPORT</t>
  </si>
  <si>
    <t>202013S1401401</t>
  </si>
  <si>
    <t xml:space="preserve">Educateur sportif mention Activités Physiques pour Tous  </t>
  </si>
  <si>
    <t>202013S1501502</t>
  </si>
  <si>
    <t>Educateur sportif mention Activités Equestres  Région (BPJEPS AE)</t>
  </si>
  <si>
    <t>202013S1601601</t>
  </si>
  <si>
    <t>Educateur sportif mention Activités de la Forme (BPJEPS AF) Ouest</t>
  </si>
  <si>
    <t>202013S1701701</t>
  </si>
  <si>
    <t xml:space="preserve">Educateur sportif mention Activités de la Forme  </t>
  </si>
  <si>
    <t xml:space="preserve">202013S1801801 </t>
  </si>
  <si>
    <t>Educateur sportif mention Activités de la Forme (BPJEPS AF) Est</t>
  </si>
  <si>
    <t>MÉTIERS DE L'ANIMATION</t>
  </si>
  <si>
    <t>202014S0800801</t>
  </si>
  <si>
    <t>Animateur mention loisirs tous publics Ouest Région</t>
  </si>
  <si>
    <t>202014S0900901</t>
  </si>
  <si>
    <t>Animateur mention loisirs tous publics Rhône</t>
  </si>
  <si>
    <t>INSTALLATION EN AGRICULTURE</t>
  </si>
  <si>
    <t xml:space="preserve"> 202016S0500501</t>
  </si>
  <si>
    <t>Installation agricole BPREA - Auvergne</t>
  </si>
  <si>
    <t xml:space="preserve"> 202016S0600601</t>
  </si>
  <si>
    <t>Installation agricole BPREA - Rhône Alpes</t>
  </si>
  <si>
    <t xml:space="preserve"> 202016S0700701</t>
  </si>
  <si>
    <t>Installation agricole TAP - Auvergne</t>
  </si>
  <si>
    <t xml:space="preserve"> 202016S0800801</t>
  </si>
  <si>
    <t>Installation agricole TAP - Rhône-Alpes</t>
  </si>
  <si>
    <t xml:space="preserve"> 202016S0900901</t>
  </si>
  <si>
    <t>CTE Elevage Lucien Bizet</t>
  </si>
  <si>
    <t>MÉTIERS DE L'AGRICULTURE ET DE L'ÉLEVAGE</t>
  </si>
  <si>
    <t>202017S0700701</t>
  </si>
  <si>
    <t xml:space="preserve">Berger-vacher d'alpage </t>
  </si>
  <si>
    <t>MÉTIERS DU PAYSAGE ET DE L'ENTRETIEN DE L'ENVIRONNEMENT</t>
  </si>
  <si>
    <t xml:space="preserve"> 202018S1201201</t>
  </si>
  <si>
    <t>Arboristes-élageurs - Sillon rhodanien</t>
  </si>
  <si>
    <t xml:space="preserve"> 202018S1301301</t>
  </si>
  <si>
    <t>Arboristes-élageurs - Arc Alpin</t>
  </si>
  <si>
    <t xml:space="preserve"> 202018S1401401</t>
  </si>
  <si>
    <t>Encadrants travaux paysager - Région</t>
  </si>
  <si>
    <t>MÉTIERS DE LA TRANSFORMATION ALIMENTAIRE</t>
  </si>
  <si>
    <t xml:space="preserve"> 202026S0700701</t>
  </si>
  <si>
    <t xml:space="preserve">Conducteurs de ligne en industries agro-alimentaires - Arc Alpin </t>
  </si>
  <si>
    <t>MÉTIERS DE L'INDUSTRIE: Travail des métaux et industrie de process</t>
  </si>
  <si>
    <t>202025S3003001</t>
  </si>
  <si>
    <t xml:space="preserve">Module en robotique, cobotique et automatisme - Est Région </t>
  </si>
  <si>
    <t>202025S3103101</t>
  </si>
  <si>
    <t xml:space="preserve">Module en robotique, cobotique et automatisme - Centre Région </t>
  </si>
  <si>
    <t>MÉTIERS DE LA MAINTENANCE INDUSTRIELLE</t>
  </si>
  <si>
    <t>202028S1101103</t>
  </si>
  <si>
    <t>Technicien de maintenance Ouest Région</t>
  </si>
  <si>
    <t>202028S1501503</t>
  </si>
  <si>
    <t>Technicien supérieur de maintenance Région</t>
  </si>
  <si>
    <t>202028S1601601</t>
  </si>
  <si>
    <t>Technicien froid et climatisation Région</t>
  </si>
  <si>
    <t>SERVICES A L'AUTOMOBILE</t>
  </si>
  <si>
    <t>202029S0800802 R1</t>
  </si>
  <si>
    <t>Formation Moniteur Auto Ecole Rhone</t>
  </si>
  <si>
    <t>202029S0900901 R1</t>
  </si>
  <si>
    <t>Formation Moniteur Auto Ecole Drôme</t>
  </si>
  <si>
    <t xml:space="preserve">202029S0800801 R1 </t>
  </si>
  <si>
    <t>0 ou 15</t>
  </si>
  <si>
    <t>MÉTIERS DE LA GESTION ADMINISTRATION</t>
  </si>
  <si>
    <t>202030S1101101</t>
  </si>
  <si>
    <t>Entreprise d'entraînement pédagogique Ardèche</t>
  </si>
  <si>
    <t>HS</t>
  </si>
  <si>
    <t>202030S1201201</t>
  </si>
  <si>
    <t>Entreprise d'entraînement pédagogique Métropole de Lyon</t>
  </si>
  <si>
    <t xml:space="preserve">HS </t>
  </si>
  <si>
    <t>202030S1201202</t>
  </si>
  <si>
    <t>202030S1301301</t>
  </si>
  <si>
    <t>Entreprise d'entraînement pédagogique Nouveau Rhône</t>
  </si>
  <si>
    <t>202030S1401401</t>
  </si>
  <si>
    <t>Entreprise d'entraînement pédagogique Métropole de Grenoble</t>
  </si>
  <si>
    <t>202030S1501501</t>
  </si>
  <si>
    <t>Entreprise d'entraînement pédagogique Nord Isère</t>
  </si>
  <si>
    <t xml:space="preserve">202030S1601601 </t>
  </si>
  <si>
    <t>Entreprise d'entraînement pédagogique Métropole de Clermont Auvergne</t>
  </si>
  <si>
    <t>202030S1701701</t>
  </si>
  <si>
    <t>Entreprise d'entraînement pédagogique Savoie</t>
  </si>
  <si>
    <t>202030S1801801</t>
  </si>
  <si>
    <t>Entreprise d'entraînement pédagogique Haute Savoie</t>
  </si>
  <si>
    <t>202030S1901901</t>
  </si>
  <si>
    <t>Entreprise d'entraînement pédagogique Communauté d'Agglomération du Bassin de Bourg en Bresse</t>
  </si>
  <si>
    <t>202035S4704701</t>
  </si>
  <si>
    <t>Accompagnant éducatif petite enfance</t>
  </si>
  <si>
    <t>TOTAL GENERAL</t>
  </si>
  <si>
    <t>Localisation</t>
  </si>
  <si>
    <t>Organisme</t>
  </si>
  <si>
    <t>MÉTIERS DE L'INFRASTRUCTUREDE L'INTELLIGENCE ARTIFICIELLE ET DE LA DONNÉE</t>
  </si>
  <si>
    <t>GRETA Grenoble</t>
  </si>
  <si>
    <t>Auxo Formation</t>
  </si>
  <si>
    <t>LOGIC</t>
  </si>
  <si>
    <t>SCRIBTEL FORMATION</t>
  </si>
  <si>
    <t>UNIVERSITE C.BERNARD LYON 1</t>
  </si>
  <si>
    <t>INNOV'EDUC</t>
  </si>
  <si>
    <t>HUMAN BOOSTER</t>
  </si>
  <si>
    <t>Région</t>
  </si>
  <si>
    <t>CCIR AURA</t>
  </si>
  <si>
    <t>ESGCV  LYON</t>
  </si>
  <si>
    <t>NOMENDUM SAS</t>
  </si>
  <si>
    <t>GRETA SAVOIE</t>
  </si>
  <si>
    <t>03 ou 63</t>
  </si>
  <si>
    <t>73 ou 74</t>
  </si>
  <si>
    <t>ADPS LA GAUTHIERE</t>
  </si>
  <si>
    <t>UCPA FORMATION</t>
  </si>
  <si>
    <t>IPSO CAMPUS</t>
  </si>
  <si>
    <t>MFR SAINT FLOUR</t>
  </si>
  <si>
    <t>15-42-43-74</t>
  </si>
  <si>
    <t>INFA</t>
  </si>
  <si>
    <t>ECOLE SANTE SOCIALE SUD EST</t>
  </si>
  <si>
    <t>03-15-43-63</t>
  </si>
  <si>
    <t>CFPPA LA MOTTE SERVOLEX</t>
  </si>
  <si>
    <t>MFR GELLES</t>
  </si>
  <si>
    <t>01 - 07 - 26 - 38- 42 -69 - 73 -74</t>
  </si>
  <si>
    <t>03 - 15 - 43 -63</t>
  </si>
  <si>
    <t>Ctre Elevage Lucien Bizet</t>
  </si>
  <si>
    <t>26-38-73</t>
  </si>
  <si>
    <t>CFPPA GRENOBLE ST ISMIER</t>
  </si>
  <si>
    <t>CFPH ECULLY</t>
  </si>
  <si>
    <t>07 - 26 - 42 - 69</t>
  </si>
  <si>
    <t>01 -38 -73 - 74</t>
  </si>
  <si>
    <t>ENILV</t>
  </si>
  <si>
    <t>01 -38 -73</t>
  </si>
  <si>
    <t>Afpi Isère</t>
  </si>
  <si>
    <t>Afpa</t>
  </si>
  <si>
    <t xml:space="preserve"> 38, 73, 74 et 01 </t>
  </si>
  <si>
    <t xml:space="preserve">69, 26, 07, 38 et 01 </t>
  </si>
  <si>
    <t>CCI AURA</t>
  </si>
  <si>
    <t>Ouest Lyonnais</t>
  </si>
  <si>
    <t>AFPA</t>
  </si>
  <si>
    <t>GRETA NORD ISERE</t>
  </si>
  <si>
    <t>Ctre Educ Routière RA</t>
  </si>
  <si>
    <t>ECF Alix Formation</t>
  </si>
  <si>
    <t>Centre Educ et Secu Routière</t>
  </si>
  <si>
    <t>GRETA VIVARAIS PROVENCE</t>
  </si>
  <si>
    <t>GIPAL FORMATION</t>
  </si>
  <si>
    <t xml:space="preserve">Ardèche </t>
  </si>
  <si>
    <t xml:space="preserve">Métropole de Lyon </t>
  </si>
  <si>
    <t>Com. d'Agglo de Villefranche S/S</t>
  </si>
  <si>
    <t>AVENIR PRO FORMATIONS</t>
  </si>
  <si>
    <t>ADEIT/ADELFA</t>
  </si>
  <si>
    <t>IFRA</t>
  </si>
  <si>
    <t xml:space="preserve">Métropole de Grenoble </t>
  </si>
  <si>
    <t xml:space="preserve">Métropole de Clermont Auvergne </t>
  </si>
  <si>
    <t xml:space="preserve">Com. d'agglo Porte de l'Isère  </t>
  </si>
  <si>
    <t xml:space="preserve">Savoie/comdu Grand Chambéry </t>
  </si>
  <si>
    <t xml:space="preserve">Hte Savoie /com du Gd Annecy </t>
  </si>
  <si>
    <t>Com. d'Agglo Bassin Bourg En Bresse</t>
  </si>
  <si>
    <t>Greta Savoie</t>
  </si>
  <si>
    <t>MÉTIERS DES SERVICES À LA PERSONNE, DE LA SANTÉ ET DU SOCIAL</t>
  </si>
  <si>
    <t>Maurienne ou Tarentaise (73)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</si>
</sst>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&quot;MS &quot;#,##0"/>
    <numFmt numFmtId="166" formatCode="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rgb="FFFFFFFF"/>
      <name val="Arial"/>
      <family val="2"/>
    </font>
    <font>
      <b/>
      <sz val="14"/>
      <color rgb="FFFFFFFF"/>
      <name val="Calibri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DFFE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7FECC"/>
        <bgColor rgb="FF000000"/>
      </patternFill>
    </fill>
    <fill>
      <patternFill patternType="solid">
        <fgColor rgb="FFEFF6FB"/>
        <bgColor rgb="FF000000"/>
      </patternFill>
    </fill>
    <fill>
      <patternFill patternType="solid">
        <fgColor rgb="FFFEF7FF"/>
        <bgColor rgb="FF000000"/>
      </patternFill>
    </fill>
    <fill>
      <patternFill patternType="solid">
        <fgColor rgb="FFF3FEFF"/>
        <bgColor rgb="FF000000"/>
      </patternFill>
    </fill>
    <fill>
      <patternFill patternType="solid">
        <fgColor rgb="FFFFFEF7"/>
        <bgColor rgb="FF000000"/>
      </patternFill>
    </fill>
    <fill>
      <patternFill patternType="solid">
        <fgColor rgb="FFFFF1CB"/>
        <bgColor rgb="FF000000"/>
      </patternFill>
    </fill>
    <fill>
      <patternFill patternType="solid">
        <fgColor rgb="FFFEF2EC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left" vertic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5" fontId="6" fillId="5" borderId="6" xfId="0" applyNumberFormat="1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left" vertical="center" wrapText="1"/>
    </xf>
    <xf numFmtId="3" fontId="6" fillId="6" borderId="1" xfId="1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/>
    </xf>
    <xf numFmtId="165" fontId="6" fillId="7" borderId="6" xfId="0" applyNumberFormat="1" applyFont="1" applyFill="1" applyBorder="1" applyAlignment="1">
      <alignment horizontal="left" vertical="center" wrapText="1"/>
    </xf>
    <xf numFmtId="165" fontId="6" fillId="7" borderId="1" xfId="0" applyNumberFormat="1" applyFont="1" applyFill="1" applyBorder="1" applyAlignment="1">
      <alignment horizontal="left" vertical="center" wrapText="1"/>
    </xf>
    <xf numFmtId="3" fontId="6" fillId="7" borderId="1" xfId="1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" fontId="6" fillId="7" borderId="1" xfId="1" applyNumberFormat="1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 wrapText="1"/>
    </xf>
    <xf numFmtId="165" fontId="6" fillId="8" borderId="6" xfId="0" applyNumberFormat="1" applyFont="1" applyFill="1" applyBorder="1" applyAlignment="1">
      <alignment horizontal="left" vertical="center" wrapText="1"/>
    </xf>
    <xf numFmtId="165" fontId="6" fillId="8" borderId="1" xfId="0" applyNumberFormat="1" applyFont="1" applyFill="1" applyBorder="1" applyAlignment="1">
      <alignment horizontal="left" vertical="center" wrapText="1"/>
    </xf>
    <xf numFmtId="3" fontId="6" fillId="8" borderId="1" xfId="1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165" fontId="6" fillId="9" borderId="6" xfId="0" applyNumberFormat="1" applyFont="1" applyFill="1" applyBorder="1" applyAlignment="1">
      <alignment horizontal="left" vertical="center" wrapText="1"/>
    </xf>
    <xf numFmtId="165" fontId="6" fillId="9" borderId="1" xfId="0" applyNumberFormat="1" applyFont="1" applyFill="1" applyBorder="1" applyAlignment="1">
      <alignment horizontal="left" vertical="center" wrapText="1"/>
    </xf>
    <xf numFmtId="3" fontId="6" fillId="9" borderId="1" xfId="1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left" vertical="center" wrapText="1"/>
    </xf>
    <xf numFmtId="165" fontId="6" fillId="10" borderId="6" xfId="0" applyNumberFormat="1" applyFont="1" applyFill="1" applyBorder="1" applyAlignment="1">
      <alignment horizontal="left" vertical="center" wrapText="1"/>
    </xf>
    <xf numFmtId="165" fontId="6" fillId="10" borderId="1" xfId="0" applyNumberFormat="1" applyFont="1" applyFill="1" applyBorder="1" applyAlignment="1">
      <alignment horizontal="left" vertical="center" wrapText="1"/>
    </xf>
    <xf numFmtId="3" fontId="6" fillId="10" borderId="1" xfId="1" applyNumberFormat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left" vertical="center" wrapText="1"/>
    </xf>
    <xf numFmtId="165" fontId="6" fillId="11" borderId="6" xfId="0" applyNumberFormat="1" applyFont="1" applyFill="1" applyBorder="1" applyAlignment="1">
      <alignment horizontal="left" vertical="center" wrapText="1"/>
    </xf>
    <xf numFmtId="165" fontId="6" fillId="11" borderId="1" xfId="0" applyNumberFormat="1" applyFont="1" applyFill="1" applyBorder="1" applyAlignment="1">
      <alignment horizontal="center" vertical="center" wrapText="1"/>
    </xf>
    <xf numFmtId="3" fontId="6" fillId="11" borderId="1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4" fontId="8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3632-7284-4CA6-AF4D-5E834F4CD7DF}">
  <dimension ref="A1:H68"/>
  <sheetViews>
    <sheetView tabSelected="1" zoomScale="86" zoomScaleNormal="86" workbookViewId="0">
      <selection activeCell="M7" sqref="M7"/>
    </sheetView>
  </sheetViews>
  <sheetFormatPr baseColWidth="10" defaultColWidth="10.85546875" defaultRowHeight="15" x14ac:dyDescent="0.25"/>
  <cols>
    <col min="1" max="1" width="5.42578125" style="94" customWidth="1"/>
    <col min="2" max="2" width="68.140625" style="95" customWidth="1"/>
    <col min="3" max="4" width="26.42578125" style="96" customWidth="1"/>
    <col min="5" max="5" width="45.85546875" style="96" customWidth="1"/>
    <col min="6" max="6" width="32.5703125" style="97" customWidth="1"/>
    <col min="7" max="7" width="13.85546875" style="97" customWidth="1"/>
    <col min="8" max="8" width="22.7109375" style="97" customWidth="1"/>
    <col min="9" max="16384" width="10.85546875" style="9"/>
  </cols>
  <sheetData>
    <row r="1" spans="1:8" s="3" customFormat="1" ht="51" customHeight="1" x14ac:dyDescent="0.25">
      <c r="A1" s="1" t="s">
        <v>0</v>
      </c>
      <c r="B1" s="2" t="s">
        <v>1</v>
      </c>
      <c r="C1" s="1" t="s">
        <v>129</v>
      </c>
      <c r="D1" s="1" t="s">
        <v>2</v>
      </c>
      <c r="E1" s="1" t="s">
        <v>3</v>
      </c>
      <c r="F1" s="1" t="s">
        <v>128</v>
      </c>
      <c r="G1" s="1" t="s">
        <v>4</v>
      </c>
      <c r="H1" s="1" t="s">
        <v>5</v>
      </c>
    </row>
    <row r="2" spans="1:8" ht="15" customHeight="1" x14ac:dyDescent="0.25">
      <c r="A2" s="4">
        <v>1</v>
      </c>
      <c r="B2" s="5" t="s">
        <v>6</v>
      </c>
      <c r="C2" s="6" t="s">
        <v>131</v>
      </c>
      <c r="D2" s="6" t="s">
        <v>7</v>
      </c>
      <c r="E2" s="6" t="s">
        <v>8</v>
      </c>
      <c r="F2" s="7">
        <v>38</v>
      </c>
      <c r="G2" s="7">
        <v>280</v>
      </c>
      <c r="H2" s="8">
        <v>12</v>
      </c>
    </row>
    <row r="3" spans="1:8" ht="15" customHeight="1" x14ac:dyDescent="0.25">
      <c r="A3" s="10"/>
      <c r="B3" s="11"/>
      <c r="C3" s="6" t="s">
        <v>132</v>
      </c>
      <c r="D3" s="6" t="s">
        <v>9</v>
      </c>
      <c r="E3" s="6" t="s">
        <v>8</v>
      </c>
      <c r="F3" s="7">
        <v>42</v>
      </c>
      <c r="G3" s="7">
        <v>280</v>
      </c>
      <c r="H3" s="8">
        <v>36</v>
      </c>
    </row>
    <row r="4" spans="1:8" ht="15" customHeight="1" x14ac:dyDescent="0.25">
      <c r="A4" s="10"/>
      <c r="B4" s="11"/>
      <c r="C4" s="6" t="s">
        <v>133</v>
      </c>
      <c r="D4" s="6" t="s">
        <v>10</v>
      </c>
      <c r="E4" s="6" t="s">
        <v>8</v>
      </c>
      <c r="F4" s="7">
        <v>69</v>
      </c>
      <c r="G4" s="7">
        <v>280</v>
      </c>
      <c r="H4" s="8">
        <v>36</v>
      </c>
    </row>
    <row r="5" spans="1:8" ht="15" customHeight="1" x14ac:dyDescent="0.25">
      <c r="A5" s="10"/>
      <c r="B5" s="11"/>
      <c r="C5" s="6" t="s">
        <v>133</v>
      </c>
      <c r="D5" s="6" t="s">
        <v>11</v>
      </c>
      <c r="E5" s="6" t="s">
        <v>12</v>
      </c>
      <c r="F5" s="7">
        <v>42</v>
      </c>
      <c r="G5" s="7">
        <v>700</v>
      </c>
      <c r="H5" s="8">
        <v>36</v>
      </c>
    </row>
    <row r="6" spans="1:8" ht="30.95" customHeight="1" thickBot="1" x14ac:dyDescent="0.3">
      <c r="A6" s="12"/>
      <c r="B6" s="12" t="s">
        <v>13</v>
      </c>
      <c r="C6" s="13"/>
      <c r="D6" s="13">
        <v>4</v>
      </c>
      <c r="E6" s="14" t="s">
        <v>14</v>
      </c>
      <c r="F6" s="15"/>
      <c r="G6" s="15"/>
      <c r="H6" s="13">
        <f>H2+H3+H4+H5</f>
        <v>120</v>
      </c>
    </row>
    <row r="7" spans="1:8" ht="15" customHeight="1" thickTop="1" x14ac:dyDescent="0.25">
      <c r="A7" s="16">
        <v>7</v>
      </c>
      <c r="B7" s="25" t="s">
        <v>130</v>
      </c>
      <c r="C7" s="21" t="s">
        <v>134</v>
      </c>
      <c r="D7" s="21" t="s">
        <v>15</v>
      </c>
      <c r="E7" s="18" t="s">
        <v>16</v>
      </c>
      <c r="F7" s="19">
        <v>69</v>
      </c>
      <c r="G7" s="19">
        <v>1190</v>
      </c>
      <c r="H7" s="20">
        <v>12</v>
      </c>
    </row>
    <row r="8" spans="1:8" ht="15" customHeight="1" x14ac:dyDescent="0.25">
      <c r="A8" s="16"/>
      <c r="B8" s="17"/>
      <c r="C8" s="21" t="s">
        <v>134</v>
      </c>
      <c r="D8" s="21" t="s">
        <v>17</v>
      </c>
      <c r="E8" s="18" t="s">
        <v>18</v>
      </c>
      <c r="F8" s="19">
        <v>69</v>
      </c>
      <c r="G8" s="19">
        <v>1295</v>
      </c>
      <c r="H8" s="20">
        <v>15</v>
      </c>
    </row>
    <row r="9" spans="1:8" ht="15" customHeight="1" x14ac:dyDescent="0.25">
      <c r="A9" s="22"/>
      <c r="B9" s="23"/>
      <c r="C9" s="21" t="s">
        <v>135</v>
      </c>
      <c r="D9" s="21" t="s">
        <v>19</v>
      </c>
      <c r="E9" s="18" t="s">
        <v>18</v>
      </c>
      <c r="F9" s="19">
        <v>69</v>
      </c>
      <c r="G9" s="19"/>
      <c r="H9" s="20">
        <v>15</v>
      </c>
    </row>
    <row r="10" spans="1:8" ht="15" customHeight="1" x14ac:dyDescent="0.25">
      <c r="A10" s="22">
        <v>8</v>
      </c>
      <c r="B10" s="24" t="s">
        <v>20</v>
      </c>
      <c r="C10" s="21" t="s">
        <v>136</v>
      </c>
      <c r="D10" s="21" t="s">
        <v>21</v>
      </c>
      <c r="E10" s="18" t="s">
        <v>18</v>
      </c>
      <c r="F10" s="19">
        <v>69</v>
      </c>
      <c r="G10" s="19"/>
      <c r="H10" s="20">
        <v>15</v>
      </c>
    </row>
    <row r="11" spans="1:8" ht="15" customHeight="1" x14ac:dyDescent="0.25">
      <c r="A11" s="22"/>
      <c r="B11" s="23"/>
      <c r="C11" s="21" t="s">
        <v>137</v>
      </c>
      <c r="D11" s="21" t="s">
        <v>22</v>
      </c>
      <c r="E11" s="18" t="s">
        <v>18</v>
      </c>
      <c r="F11" s="19">
        <v>69</v>
      </c>
      <c r="G11" s="19"/>
      <c r="H11" s="20">
        <v>15</v>
      </c>
    </row>
    <row r="12" spans="1:8" ht="15" customHeight="1" x14ac:dyDescent="0.25">
      <c r="A12" s="22"/>
      <c r="B12" s="23"/>
      <c r="C12" s="21" t="s">
        <v>135</v>
      </c>
      <c r="D12" s="21" t="s">
        <v>23</v>
      </c>
      <c r="E12" s="18" t="s">
        <v>24</v>
      </c>
      <c r="F12" s="19">
        <v>69</v>
      </c>
      <c r="G12" s="19">
        <v>1610</v>
      </c>
      <c r="H12" s="20">
        <v>12</v>
      </c>
    </row>
    <row r="13" spans="1:8" ht="15" customHeight="1" x14ac:dyDescent="0.25">
      <c r="A13" s="22"/>
      <c r="B13" s="23"/>
      <c r="C13" s="21" t="s">
        <v>137</v>
      </c>
      <c r="D13" s="21" t="s">
        <v>25</v>
      </c>
      <c r="E13" s="18" t="s">
        <v>26</v>
      </c>
      <c r="F13" s="19" t="s">
        <v>138</v>
      </c>
      <c r="G13" s="19">
        <v>1295</v>
      </c>
      <c r="H13" s="20">
        <v>24</v>
      </c>
    </row>
    <row r="14" spans="1:8" ht="15" customHeight="1" x14ac:dyDescent="0.25">
      <c r="A14" s="22"/>
      <c r="B14" s="23"/>
      <c r="C14" s="21" t="s">
        <v>134</v>
      </c>
      <c r="D14" s="21" t="s">
        <v>27</v>
      </c>
      <c r="E14" s="18" t="s">
        <v>28</v>
      </c>
      <c r="F14" s="19">
        <v>69</v>
      </c>
      <c r="G14" s="19">
        <v>1575</v>
      </c>
      <c r="H14" s="20">
        <v>20</v>
      </c>
    </row>
    <row r="15" spans="1:8" ht="15" customHeight="1" x14ac:dyDescent="0.25">
      <c r="A15" s="16">
        <v>9</v>
      </c>
      <c r="B15" s="25" t="s">
        <v>29</v>
      </c>
      <c r="C15" s="21" t="s">
        <v>139</v>
      </c>
      <c r="D15" s="21" t="s">
        <v>30</v>
      </c>
      <c r="E15" s="18" t="s">
        <v>31</v>
      </c>
      <c r="F15" s="19">
        <v>38</v>
      </c>
      <c r="G15" s="19">
        <v>1470</v>
      </c>
      <c r="H15" s="20">
        <v>12</v>
      </c>
    </row>
    <row r="16" spans="1:8" ht="15" customHeight="1" x14ac:dyDescent="0.25">
      <c r="A16" s="26"/>
      <c r="B16" s="27"/>
      <c r="C16" s="21" t="s">
        <v>140</v>
      </c>
      <c r="D16" s="21" t="s">
        <v>32</v>
      </c>
      <c r="E16" s="18" t="s">
        <v>33</v>
      </c>
      <c r="F16" s="19">
        <v>69</v>
      </c>
      <c r="G16" s="19">
        <v>1470</v>
      </c>
      <c r="H16" s="20">
        <v>12</v>
      </c>
    </row>
    <row r="17" spans="1:8" ht="15" customHeight="1" x14ac:dyDescent="0.25">
      <c r="A17" s="28">
        <v>10</v>
      </c>
      <c r="B17" s="29" t="s">
        <v>34</v>
      </c>
      <c r="C17" s="18" t="s">
        <v>141</v>
      </c>
      <c r="D17" s="18" t="s">
        <v>35</v>
      </c>
      <c r="E17" s="18" t="s">
        <v>36</v>
      </c>
      <c r="F17" s="19">
        <v>69</v>
      </c>
      <c r="G17" s="19">
        <v>1330</v>
      </c>
      <c r="H17" s="20">
        <v>12</v>
      </c>
    </row>
    <row r="18" spans="1:8" ht="30.95" customHeight="1" thickBot="1" x14ac:dyDescent="0.3">
      <c r="A18" s="30"/>
      <c r="B18" s="30" t="s">
        <v>13</v>
      </c>
      <c r="C18" s="13"/>
      <c r="D18" s="13">
        <v>11</v>
      </c>
      <c r="E18" s="14" t="s">
        <v>14</v>
      </c>
      <c r="F18" s="15"/>
      <c r="G18" s="15"/>
      <c r="H18" s="13">
        <f>H7+H8+H9+H10+H11+H12+H13+H14+H15+H16+H17</f>
        <v>164</v>
      </c>
    </row>
    <row r="19" spans="1:8" ht="15" customHeight="1" thickTop="1" x14ac:dyDescent="0.25">
      <c r="A19" s="31">
        <v>12</v>
      </c>
      <c r="B19" s="32" t="s">
        <v>37</v>
      </c>
      <c r="C19" s="33" t="s">
        <v>142</v>
      </c>
      <c r="D19" s="33" t="s">
        <v>38</v>
      </c>
      <c r="E19" s="33" t="s">
        <v>39</v>
      </c>
      <c r="F19" s="34" t="s">
        <v>143</v>
      </c>
      <c r="G19" s="34"/>
      <c r="H19" s="35">
        <v>2</v>
      </c>
    </row>
    <row r="20" spans="1:8" ht="15" customHeight="1" x14ac:dyDescent="0.25">
      <c r="A20" s="36"/>
      <c r="B20" s="37"/>
      <c r="C20" s="33" t="s">
        <v>142</v>
      </c>
      <c r="D20" s="33" t="s">
        <v>40</v>
      </c>
      <c r="E20" s="33" t="s">
        <v>41</v>
      </c>
      <c r="F20" s="34" t="s">
        <v>143</v>
      </c>
      <c r="G20" s="34"/>
      <c r="H20" s="35">
        <v>2</v>
      </c>
    </row>
    <row r="21" spans="1:8" ht="15" customHeight="1" x14ac:dyDescent="0.25">
      <c r="A21" s="36"/>
      <c r="B21" s="37"/>
      <c r="C21" s="33" t="s">
        <v>142</v>
      </c>
      <c r="D21" s="33" t="s">
        <v>42</v>
      </c>
      <c r="E21" s="33" t="s">
        <v>41</v>
      </c>
      <c r="F21" s="34" t="s">
        <v>144</v>
      </c>
      <c r="G21" s="34"/>
      <c r="H21" s="35">
        <v>2</v>
      </c>
    </row>
    <row r="22" spans="1:8" ht="15" customHeight="1" x14ac:dyDescent="0.25">
      <c r="A22" s="38"/>
      <c r="B22" s="39"/>
      <c r="C22" s="33" t="s">
        <v>142</v>
      </c>
      <c r="D22" s="33" t="s">
        <v>43</v>
      </c>
      <c r="E22" s="33" t="s">
        <v>41</v>
      </c>
      <c r="F22" s="98">
        <v>7</v>
      </c>
      <c r="G22" s="34"/>
      <c r="H22" s="35">
        <v>2</v>
      </c>
    </row>
    <row r="23" spans="1:8" ht="30.95" customHeight="1" thickBot="1" x14ac:dyDescent="0.3">
      <c r="A23" s="30"/>
      <c r="B23" s="30" t="s">
        <v>13</v>
      </c>
      <c r="C23" s="13"/>
      <c r="D23" s="13">
        <v>4</v>
      </c>
      <c r="E23" s="14" t="s">
        <v>14</v>
      </c>
      <c r="F23" s="15"/>
      <c r="G23" s="15"/>
      <c r="H23" s="13">
        <f>H19+H20+H21+H22</f>
        <v>8</v>
      </c>
    </row>
    <row r="24" spans="1:8" ht="15" customHeight="1" thickTop="1" x14ac:dyDescent="0.25">
      <c r="A24" s="40">
        <v>13</v>
      </c>
      <c r="B24" s="41" t="s">
        <v>44</v>
      </c>
      <c r="C24" s="42" t="s">
        <v>145</v>
      </c>
      <c r="D24" s="42" t="s">
        <v>45</v>
      </c>
      <c r="E24" s="43" t="s">
        <v>46</v>
      </c>
      <c r="F24" s="44">
        <v>63</v>
      </c>
      <c r="G24" s="44">
        <v>600</v>
      </c>
      <c r="H24" s="45">
        <v>8</v>
      </c>
    </row>
    <row r="25" spans="1:8" ht="15" customHeight="1" x14ac:dyDescent="0.25">
      <c r="A25" s="46"/>
      <c r="B25" s="47"/>
      <c r="C25" s="42" t="s">
        <v>148</v>
      </c>
      <c r="D25" s="42" t="s">
        <v>47</v>
      </c>
      <c r="E25" s="43" t="s">
        <v>48</v>
      </c>
      <c r="F25" s="44" t="s">
        <v>149</v>
      </c>
      <c r="G25" s="44">
        <v>615</v>
      </c>
      <c r="H25" s="45">
        <v>24</v>
      </c>
    </row>
    <row r="26" spans="1:8" ht="15" customHeight="1" x14ac:dyDescent="0.25">
      <c r="A26" s="46"/>
      <c r="B26" s="47"/>
      <c r="C26" s="42" t="s">
        <v>145</v>
      </c>
      <c r="D26" s="42" t="s">
        <v>49</v>
      </c>
      <c r="E26" s="43" t="s">
        <v>50</v>
      </c>
      <c r="F26" s="44">
        <v>63</v>
      </c>
      <c r="G26" s="44">
        <v>600</v>
      </c>
      <c r="H26" s="45">
        <v>24</v>
      </c>
    </row>
    <row r="27" spans="1:8" ht="15" customHeight="1" x14ac:dyDescent="0.25">
      <c r="A27" s="46"/>
      <c r="B27" s="47"/>
      <c r="C27" s="42" t="s">
        <v>146</v>
      </c>
      <c r="D27" s="42" t="s">
        <v>51</v>
      </c>
      <c r="E27" s="43" t="s">
        <v>52</v>
      </c>
      <c r="F27" s="44">
        <v>42</v>
      </c>
      <c r="G27" s="44">
        <v>658</v>
      </c>
      <c r="H27" s="45">
        <v>10</v>
      </c>
    </row>
    <row r="28" spans="1:8" ht="15" customHeight="1" x14ac:dyDescent="0.25">
      <c r="A28" s="46"/>
      <c r="B28" s="47"/>
      <c r="C28" s="42" t="s">
        <v>147</v>
      </c>
      <c r="D28" s="42" t="s">
        <v>53</v>
      </c>
      <c r="E28" s="43" t="s">
        <v>54</v>
      </c>
      <c r="F28" s="44">
        <v>38</v>
      </c>
      <c r="G28" s="44">
        <v>646</v>
      </c>
      <c r="H28" s="45">
        <v>24</v>
      </c>
    </row>
    <row r="29" spans="1:8" ht="15" customHeight="1" x14ac:dyDescent="0.25">
      <c r="A29" s="40">
        <v>14</v>
      </c>
      <c r="B29" s="41" t="s">
        <v>55</v>
      </c>
      <c r="C29" s="42" t="s">
        <v>150</v>
      </c>
      <c r="D29" s="42" t="s">
        <v>56</v>
      </c>
      <c r="E29" s="43" t="s">
        <v>57</v>
      </c>
      <c r="F29" s="44" t="s">
        <v>152</v>
      </c>
      <c r="G29" s="48"/>
      <c r="H29" s="45">
        <v>8</v>
      </c>
    </row>
    <row r="30" spans="1:8" ht="15" customHeight="1" x14ac:dyDescent="0.25">
      <c r="A30" s="49"/>
      <c r="B30" s="50"/>
      <c r="C30" s="42" t="s">
        <v>151</v>
      </c>
      <c r="D30" s="42" t="s">
        <v>58</v>
      </c>
      <c r="E30" s="43" t="s">
        <v>59</v>
      </c>
      <c r="F30" s="44">
        <v>69</v>
      </c>
      <c r="G30" s="44">
        <v>609</v>
      </c>
      <c r="H30" s="45">
        <v>8</v>
      </c>
    </row>
    <row r="31" spans="1:8" ht="30.95" customHeight="1" thickBot="1" x14ac:dyDescent="0.3">
      <c r="A31" s="30"/>
      <c r="B31" s="30" t="s">
        <v>13</v>
      </c>
      <c r="C31" s="13"/>
      <c r="D31" s="13">
        <v>7</v>
      </c>
      <c r="E31" s="14" t="s">
        <v>14</v>
      </c>
      <c r="F31" s="15"/>
      <c r="G31" s="15"/>
      <c r="H31" s="13">
        <f>(H24+H25+H26+H27+H28+H29+H30)</f>
        <v>106</v>
      </c>
    </row>
    <row r="32" spans="1:8" ht="15" customHeight="1" thickTop="1" x14ac:dyDescent="0.25">
      <c r="A32" s="51">
        <v>16</v>
      </c>
      <c r="B32" s="52" t="s">
        <v>60</v>
      </c>
      <c r="C32" s="53" t="s">
        <v>153</v>
      </c>
      <c r="D32" s="53" t="s">
        <v>61</v>
      </c>
      <c r="E32" s="54" t="s">
        <v>62</v>
      </c>
      <c r="F32" s="55" t="s">
        <v>152</v>
      </c>
      <c r="G32" s="55">
        <v>1250</v>
      </c>
      <c r="H32" s="56">
        <v>10</v>
      </c>
    </row>
    <row r="33" spans="1:8" ht="15" customHeight="1" x14ac:dyDescent="0.25">
      <c r="A33" s="57"/>
      <c r="B33" s="58"/>
      <c r="C33" s="53" t="s">
        <v>153</v>
      </c>
      <c r="D33" s="53" t="s">
        <v>63</v>
      </c>
      <c r="E33" s="54" t="s">
        <v>64</v>
      </c>
      <c r="F33" s="55" t="s">
        <v>155</v>
      </c>
      <c r="G33" s="55">
        <v>1250</v>
      </c>
      <c r="H33" s="56">
        <v>20</v>
      </c>
    </row>
    <row r="34" spans="1:8" ht="15" customHeight="1" x14ac:dyDescent="0.25">
      <c r="A34" s="57"/>
      <c r="B34" s="58"/>
      <c r="C34" s="53" t="s">
        <v>154</v>
      </c>
      <c r="D34" s="53" t="s">
        <v>65</v>
      </c>
      <c r="E34" s="54" t="s">
        <v>66</v>
      </c>
      <c r="F34" s="55" t="s">
        <v>156</v>
      </c>
      <c r="G34" s="55">
        <v>1302</v>
      </c>
      <c r="H34" s="56">
        <v>10</v>
      </c>
    </row>
    <row r="35" spans="1:8" ht="15" customHeight="1" x14ac:dyDescent="0.25">
      <c r="A35" s="57"/>
      <c r="B35" s="58"/>
      <c r="C35" s="53" t="s">
        <v>154</v>
      </c>
      <c r="D35" s="53" t="s">
        <v>67</v>
      </c>
      <c r="E35" s="54" t="s">
        <v>68</v>
      </c>
      <c r="F35" s="55" t="s">
        <v>155</v>
      </c>
      <c r="G35" s="55">
        <v>1330</v>
      </c>
      <c r="H35" s="56">
        <v>10</v>
      </c>
    </row>
    <row r="36" spans="1:8" ht="15" customHeight="1" x14ac:dyDescent="0.25">
      <c r="A36" s="59"/>
      <c r="B36" s="60"/>
      <c r="C36" s="53" t="s">
        <v>157</v>
      </c>
      <c r="D36" s="53" t="s">
        <v>69</v>
      </c>
      <c r="E36" s="54" t="s">
        <v>70</v>
      </c>
      <c r="F36" s="55">
        <v>74</v>
      </c>
      <c r="G36" s="55">
        <v>1000</v>
      </c>
      <c r="H36" s="56">
        <v>18</v>
      </c>
    </row>
    <row r="37" spans="1:8" ht="15" customHeight="1" x14ac:dyDescent="0.25">
      <c r="A37" s="61">
        <v>17</v>
      </c>
      <c r="B37" s="62" t="s">
        <v>71</v>
      </c>
      <c r="C37" s="53" t="s">
        <v>153</v>
      </c>
      <c r="D37" s="53" t="s">
        <v>72</v>
      </c>
      <c r="E37" s="54" t="s">
        <v>73</v>
      </c>
      <c r="F37" s="55" t="s">
        <v>158</v>
      </c>
      <c r="G37" s="55">
        <v>930</v>
      </c>
      <c r="H37" s="56">
        <v>6</v>
      </c>
    </row>
    <row r="38" spans="1:8" ht="15" customHeight="1" x14ac:dyDescent="0.25">
      <c r="A38" s="51">
        <v>18</v>
      </c>
      <c r="B38" s="52" t="s">
        <v>74</v>
      </c>
      <c r="C38" s="53" t="s">
        <v>159</v>
      </c>
      <c r="D38" s="53" t="s">
        <v>75</v>
      </c>
      <c r="E38" s="54" t="s">
        <v>76</v>
      </c>
      <c r="F38" s="55" t="s">
        <v>161</v>
      </c>
      <c r="G38" s="55">
        <v>1100</v>
      </c>
      <c r="H38" s="56">
        <v>4</v>
      </c>
    </row>
    <row r="39" spans="1:8" ht="15" customHeight="1" x14ac:dyDescent="0.25">
      <c r="A39" s="57"/>
      <c r="B39" s="58"/>
      <c r="C39" s="53" t="s">
        <v>159</v>
      </c>
      <c r="D39" s="53" t="s">
        <v>77</v>
      </c>
      <c r="E39" s="54" t="s">
        <v>78</v>
      </c>
      <c r="F39" s="55" t="s">
        <v>162</v>
      </c>
      <c r="G39" s="55">
        <v>1100</v>
      </c>
      <c r="H39" s="56">
        <v>4</v>
      </c>
    </row>
    <row r="40" spans="1:8" ht="15" customHeight="1" x14ac:dyDescent="0.25">
      <c r="A40" s="57"/>
      <c r="B40" s="58"/>
      <c r="C40" s="53" t="s">
        <v>160</v>
      </c>
      <c r="D40" s="53" t="s">
        <v>79</v>
      </c>
      <c r="E40" s="54" t="s">
        <v>80</v>
      </c>
      <c r="F40" s="55" t="s">
        <v>138</v>
      </c>
      <c r="G40" s="55">
        <v>1431</v>
      </c>
      <c r="H40" s="56">
        <v>18</v>
      </c>
    </row>
    <row r="41" spans="1:8" ht="15" customHeight="1" x14ac:dyDescent="0.25">
      <c r="A41" s="61">
        <v>26</v>
      </c>
      <c r="B41" s="62" t="s">
        <v>81</v>
      </c>
      <c r="C41" s="53" t="s">
        <v>163</v>
      </c>
      <c r="D41" s="53" t="s">
        <v>82</v>
      </c>
      <c r="E41" s="54" t="s">
        <v>83</v>
      </c>
      <c r="F41" s="55" t="s">
        <v>164</v>
      </c>
      <c r="G41" s="55">
        <v>1211</v>
      </c>
      <c r="H41" s="56">
        <v>7</v>
      </c>
    </row>
    <row r="42" spans="1:8" ht="30.95" customHeight="1" thickBot="1" x14ac:dyDescent="0.3">
      <c r="A42" s="30"/>
      <c r="B42" s="30" t="s">
        <v>13</v>
      </c>
      <c r="C42" s="13"/>
      <c r="D42" s="13">
        <v>10</v>
      </c>
      <c r="E42" s="14" t="s">
        <v>14</v>
      </c>
      <c r="F42" s="15"/>
      <c r="G42" s="15"/>
      <c r="H42" s="13">
        <f>H32+H33+H34+H35+H36+H37+H38+H39+H40+H41</f>
        <v>107</v>
      </c>
    </row>
    <row r="43" spans="1:8" ht="15" customHeight="1" thickTop="1" x14ac:dyDescent="0.25">
      <c r="A43" s="63">
        <v>25</v>
      </c>
      <c r="B43" s="64" t="s">
        <v>84</v>
      </c>
      <c r="C43" s="65" t="s">
        <v>165</v>
      </c>
      <c r="D43" s="65" t="s">
        <v>85</v>
      </c>
      <c r="E43" s="66" t="s">
        <v>86</v>
      </c>
      <c r="F43" s="67" t="s">
        <v>167</v>
      </c>
      <c r="G43" s="67">
        <v>210</v>
      </c>
      <c r="H43" s="68">
        <v>10</v>
      </c>
    </row>
    <row r="44" spans="1:8" ht="15" customHeight="1" x14ac:dyDescent="0.25">
      <c r="A44" s="69"/>
      <c r="B44" s="70"/>
      <c r="C44" s="65" t="s">
        <v>166</v>
      </c>
      <c r="D44" s="65" t="s">
        <v>87</v>
      </c>
      <c r="E44" s="66" t="s">
        <v>88</v>
      </c>
      <c r="F44" s="67" t="s">
        <v>168</v>
      </c>
      <c r="G44" s="67">
        <v>154</v>
      </c>
      <c r="H44" s="68">
        <v>26</v>
      </c>
    </row>
    <row r="45" spans="1:8" ht="15" customHeight="1" x14ac:dyDescent="0.25">
      <c r="A45" s="63">
        <v>28</v>
      </c>
      <c r="B45" s="71" t="s">
        <v>89</v>
      </c>
      <c r="C45" s="65" t="s">
        <v>169</v>
      </c>
      <c r="D45" s="65" t="s">
        <v>90</v>
      </c>
      <c r="E45" s="66" t="s">
        <v>91</v>
      </c>
      <c r="F45" s="67" t="s">
        <v>170</v>
      </c>
      <c r="G45" s="67">
        <v>1065</v>
      </c>
      <c r="H45" s="68">
        <v>2</v>
      </c>
    </row>
    <row r="46" spans="1:8" ht="15" customHeight="1" x14ac:dyDescent="0.25">
      <c r="A46" s="69"/>
      <c r="B46" s="72"/>
      <c r="C46" s="65" t="s">
        <v>171</v>
      </c>
      <c r="D46" s="65" t="s">
        <v>92</v>
      </c>
      <c r="E46" s="66" t="s">
        <v>93</v>
      </c>
      <c r="F46" s="67">
        <v>69</v>
      </c>
      <c r="G46" s="67">
        <v>1246</v>
      </c>
      <c r="H46" s="68">
        <v>4</v>
      </c>
    </row>
    <row r="47" spans="1:8" ht="15" customHeight="1" x14ac:dyDescent="0.25">
      <c r="A47" s="73"/>
      <c r="B47" s="74"/>
      <c r="C47" s="65" t="s">
        <v>172</v>
      </c>
      <c r="D47" s="65" t="s">
        <v>94</v>
      </c>
      <c r="E47" s="66" t="s">
        <v>95</v>
      </c>
      <c r="F47" s="67">
        <v>38</v>
      </c>
      <c r="G47" s="67">
        <v>1076</v>
      </c>
      <c r="H47" s="68">
        <v>13</v>
      </c>
    </row>
    <row r="48" spans="1:8" ht="30.95" customHeight="1" thickBot="1" x14ac:dyDescent="0.3">
      <c r="A48" s="30"/>
      <c r="B48" s="30" t="s">
        <v>13</v>
      </c>
      <c r="C48" s="13"/>
      <c r="D48" s="13">
        <v>5</v>
      </c>
      <c r="E48" s="14" t="s">
        <v>14</v>
      </c>
      <c r="F48" s="15"/>
      <c r="G48" s="15"/>
      <c r="H48" s="13">
        <f>H43+H44+H45+H46+H47</f>
        <v>55</v>
      </c>
    </row>
    <row r="49" spans="1:8" ht="15" customHeight="1" thickTop="1" x14ac:dyDescent="0.25">
      <c r="A49" s="75">
        <v>29</v>
      </c>
      <c r="B49" s="76" t="s">
        <v>96</v>
      </c>
      <c r="C49" s="77" t="s">
        <v>173</v>
      </c>
      <c r="D49" s="77" t="s">
        <v>97</v>
      </c>
      <c r="E49" s="78" t="s">
        <v>98</v>
      </c>
      <c r="F49" s="79">
        <v>69</v>
      </c>
      <c r="G49" s="79">
        <v>1190</v>
      </c>
      <c r="H49" s="80">
        <v>15</v>
      </c>
    </row>
    <row r="50" spans="1:8" ht="15" customHeight="1" x14ac:dyDescent="0.25">
      <c r="A50" s="81"/>
      <c r="B50" s="82"/>
      <c r="C50" s="77" t="s">
        <v>174</v>
      </c>
      <c r="D50" s="77" t="s">
        <v>99</v>
      </c>
      <c r="E50" s="78" t="s">
        <v>100</v>
      </c>
      <c r="F50" s="79">
        <v>26</v>
      </c>
      <c r="G50" s="79">
        <v>1236</v>
      </c>
      <c r="H50" s="80">
        <v>10</v>
      </c>
    </row>
    <row r="51" spans="1:8" ht="15" customHeight="1" x14ac:dyDescent="0.25">
      <c r="A51" s="81"/>
      <c r="B51" s="82"/>
      <c r="C51" s="77" t="s">
        <v>175</v>
      </c>
      <c r="D51" s="77" t="s">
        <v>101</v>
      </c>
      <c r="E51" s="78" t="s">
        <v>98</v>
      </c>
      <c r="F51" s="79">
        <v>69</v>
      </c>
      <c r="G51" s="79">
        <v>1236</v>
      </c>
      <c r="H51" s="80" t="s">
        <v>102</v>
      </c>
    </row>
    <row r="52" spans="1:8" ht="30.95" customHeight="1" thickBot="1" x14ac:dyDescent="0.3">
      <c r="A52" s="30"/>
      <c r="B52" s="30" t="s">
        <v>13</v>
      </c>
      <c r="C52" s="83"/>
      <c r="D52" s="83">
        <v>3</v>
      </c>
      <c r="E52" s="14" t="s">
        <v>14</v>
      </c>
      <c r="F52" s="15"/>
      <c r="G52" s="15"/>
      <c r="H52" s="13">
        <f>H49+H50+15</f>
        <v>40</v>
      </c>
    </row>
    <row r="53" spans="1:8" ht="15" customHeight="1" thickTop="1" x14ac:dyDescent="0.25">
      <c r="A53" s="84">
        <v>30</v>
      </c>
      <c r="B53" s="85" t="s">
        <v>103</v>
      </c>
      <c r="C53" s="100" t="s">
        <v>176</v>
      </c>
      <c r="D53" s="99" t="s">
        <v>104</v>
      </c>
      <c r="E53" s="86" t="s">
        <v>105</v>
      </c>
      <c r="F53" s="87" t="s">
        <v>178</v>
      </c>
      <c r="G53" s="87" t="s">
        <v>106</v>
      </c>
      <c r="H53" s="88">
        <v>36</v>
      </c>
    </row>
    <row r="54" spans="1:8" ht="15" customHeight="1" x14ac:dyDescent="0.25">
      <c r="A54" s="89"/>
      <c r="B54" s="90"/>
      <c r="C54" s="100" t="s">
        <v>177</v>
      </c>
      <c r="D54" s="99" t="s">
        <v>107</v>
      </c>
      <c r="E54" s="86" t="s">
        <v>108</v>
      </c>
      <c r="F54" s="87" t="s">
        <v>179</v>
      </c>
      <c r="G54" s="87" t="s">
        <v>109</v>
      </c>
      <c r="H54" s="88">
        <v>60</v>
      </c>
    </row>
    <row r="55" spans="1:8" ht="15" customHeight="1" x14ac:dyDescent="0.25">
      <c r="A55" s="89"/>
      <c r="B55" s="90"/>
      <c r="C55" s="100" t="s">
        <v>141</v>
      </c>
      <c r="D55" s="99" t="s">
        <v>110</v>
      </c>
      <c r="E55" s="86" t="s">
        <v>108</v>
      </c>
      <c r="F55" s="87" t="s">
        <v>179</v>
      </c>
      <c r="G55" s="87" t="s">
        <v>106</v>
      </c>
      <c r="H55" s="88">
        <v>6</v>
      </c>
    </row>
    <row r="56" spans="1:8" ht="15" customHeight="1" x14ac:dyDescent="0.25">
      <c r="A56" s="89"/>
      <c r="B56" s="90"/>
      <c r="C56" s="100" t="s">
        <v>177</v>
      </c>
      <c r="D56" s="99" t="s">
        <v>111</v>
      </c>
      <c r="E56" s="86" t="s">
        <v>112</v>
      </c>
      <c r="F56" s="87" t="s">
        <v>180</v>
      </c>
      <c r="G56" s="87" t="s">
        <v>106</v>
      </c>
      <c r="H56" s="88">
        <v>30</v>
      </c>
    </row>
    <row r="57" spans="1:8" ht="15" customHeight="1" x14ac:dyDescent="0.25">
      <c r="A57" s="89"/>
      <c r="B57" s="90"/>
      <c r="C57" s="100" t="s">
        <v>181</v>
      </c>
      <c r="D57" s="99" t="s">
        <v>113</v>
      </c>
      <c r="E57" s="86" t="s">
        <v>114</v>
      </c>
      <c r="F57" s="87" t="s">
        <v>184</v>
      </c>
      <c r="G57" s="87" t="s">
        <v>106</v>
      </c>
      <c r="H57" s="88">
        <v>24</v>
      </c>
    </row>
    <row r="58" spans="1:8" ht="15" customHeight="1" x14ac:dyDescent="0.25">
      <c r="A58" s="89"/>
      <c r="B58" s="90"/>
      <c r="C58" s="100" t="s">
        <v>169</v>
      </c>
      <c r="D58" s="99" t="s">
        <v>115</v>
      </c>
      <c r="E58" s="86" t="s">
        <v>116</v>
      </c>
      <c r="F58" s="87" t="s">
        <v>186</v>
      </c>
      <c r="G58" s="87" t="s">
        <v>106</v>
      </c>
      <c r="H58" s="88">
        <v>14</v>
      </c>
    </row>
    <row r="59" spans="1:8" ht="15" customHeight="1" x14ac:dyDescent="0.25">
      <c r="A59" s="89"/>
      <c r="B59" s="90"/>
      <c r="C59" s="100" t="s">
        <v>182</v>
      </c>
      <c r="D59" s="99" t="s">
        <v>117</v>
      </c>
      <c r="E59" s="86" t="s">
        <v>118</v>
      </c>
      <c r="F59" s="87" t="s">
        <v>185</v>
      </c>
      <c r="G59" s="87" t="s">
        <v>106</v>
      </c>
      <c r="H59" s="88">
        <v>30</v>
      </c>
    </row>
    <row r="60" spans="1:8" ht="15" customHeight="1" x14ac:dyDescent="0.25">
      <c r="A60" s="89"/>
      <c r="B60" s="90"/>
      <c r="C60" s="100" t="s">
        <v>183</v>
      </c>
      <c r="D60" s="99" t="s">
        <v>119</v>
      </c>
      <c r="E60" s="86" t="s">
        <v>120</v>
      </c>
      <c r="F60" s="87" t="s">
        <v>187</v>
      </c>
      <c r="G60" s="87" t="s">
        <v>106</v>
      </c>
      <c r="H60" s="88">
        <v>10</v>
      </c>
    </row>
    <row r="61" spans="1:8" ht="15" customHeight="1" x14ac:dyDescent="0.25">
      <c r="A61" s="89"/>
      <c r="B61" s="90"/>
      <c r="C61" s="100" t="s">
        <v>171</v>
      </c>
      <c r="D61" s="99" t="s">
        <v>121</v>
      </c>
      <c r="E61" s="86" t="s">
        <v>122</v>
      </c>
      <c r="F61" s="87" t="s">
        <v>188</v>
      </c>
      <c r="G61" s="87" t="s">
        <v>106</v>
      </c>
      <c r="H61" s="88">
        <v>20</v>
      </c>
    </row>
    <row r="62" spans="1:8" ht="15" customHeight="1" x14ac:dyDescent="0.25">
      <c r="A62" s="89"/>
      <c r="B62" s="91"/>
      <c r="C62" s="100" t="s">
        <v>183</v>
      </c>
      <c r="D62" s="99" t="s">
        <v>123</v>
      </c>
      <c r="E62" s="86" t="s">
        <v>124</v>
      </c>
      <c r="F62" s="87" t="s">
        <v>189</v>
      </c>
      <c r="G62" s="87" t="s">
        <v>106</v>
      </c>
      <c r="H62" s="88">
        <v>6</v>
      </c>
    </row>
    <row r="63" spans="1:8" ht="30.95" customHeight="1" x14ac:dyDescent="0.25">
      <c r="A63" s="30"/>
      <c r="B63" s="30" t="s">
        <v>13</v>
      </c>
      <c r="C63" s="83"/>
      <c r="D63" s="83">
        <v>10</v>
      </c>
      <c r="E63" s="92" t="s">
        <v>14</v>
      </c>
      <c r="F63" s="93"/>
      <c r="G63" s="93"/>
      <c r="H63" s="83">
        <f>H53+H54+H55+H56+H57+H58+H59+H60+H61+H62</f>
        <v>236</v>
      </c>
    </row>
    <row r="64" spans="1:8" ht="22.5" customHeight="1" x14ac:dyDescent="0.25">
      <c r="A64" s="4">
        <v>35</v>
      </c>
      <c r="B64" s="5" t="s">
        <v>191</v>
      </c>
      <c r="C64" s="6" t="s">
        <v>190</v>
      </c>
      <c r="D64" s="6" t="s">
        <v>125</v>
      </c>
      <c r="E64" s="6" t="s">
        <v>126</v>
      </c>
      <c r="F64" s="7" t="s">
        <v>192</v>
      </c>
      <c r="G64" s="7">
        <v>1102</v>
      </c>
      <c r="H64" s="8">
        <v>3</v>
      </c>
    </row>
    <row r="65" spans="1:8" ht="30.95" customHeight="1" x14ac:dyDescent="0.25">
      <c r="A65" s="30"/>
      <c r="B65" s="30" t="s">
        <v>13</v>
      </c>
      <c r="C65" s="83"/>
      <c r="D65" s="83">
        <v>1</v>
      </c>
      <c r="E65" s="92" t="s">
        <v>14</v>
      </c>
      <c r="F65" s="93"/>
      <c r="G65" s="93"/>
      <c r="H65" s="83">
        <v>3</v>
      </c>
    </row>
    <row r="66" spans="1:8" ht="30.95" customHeight="1" x14ac:dyDescent="0.25">
      <c r="A66" s="30"/>
      <c r="B66" s="30" t="s">
        <v>127</v>
      </c>
      <c r="C66" s="83"/>
      <c r="D66" s="83">
        <f>D6+D18+D23+D31+D42+D48+D52+D63+D65</f>
        <v>55</v>
      </c>
      <c r="E66" s="92" t="s">
        <v>14</v>
      </c>
      <c r="F66" s="93"/>
      <c r="G66" s="93"/>
      <c r="H66" s="83">
        <f>H6+H18+H23+H31+H42+H48+H52+H63+H65</f>
        <v>839</v>
      </c>
    </row>
    <row r="67" spans="1:8" ht="30.95" customHeight="1" x14ac:dyDescent="0.25"/>
    <row r="68" spans="1:8" ht="30.9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RECENSEMENT EFFECTIF PLAN JEUNE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JOMAIN Marie-Laure</dc:creator>
  <cp:lastModifiedBy>GAY VERNET Nathalie</cp:lastModifiedBy>
  <dcterms:created xsi:type="dcterms:W3CDTF">2021-04-29T15:53:04Z</dcterms:created>
  <dcterms:modified xsi:type="dcterms:W3CDTF">2021-05-04T12:45:26Z</dcterms:modified>
</cp:coreProperties>
</file>